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jeda-my.sharepoint.com/personal/jhalo_njeda_com/Documents/Audit and Compliance Services/Reporting/Transparency/Transparency-20241106/HUB/"/>
    </mc:Choice>
  </mc:AlternateContent>
  <xr:revisionPtr revIDLastSave="42" documentId="8_{93594BA9-260A-4079-A4E4-2362BB9261BD}" xr6:coauthVersionLast="47" xr6:coauthVersionMax="47" xr10:uidLastSave="{D2219ADE-E882-4B44-8A33-896EFBEA12AE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Area" localSheetId="0">Sheet2!$B$2:$N$55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2" l="1"/>
  <c r="I32" i="2"/>
  <c r="H32" i="2"/>
  <c r="G32" i="2"/>
  <c r="E32" i="2"/>
  <c r="B32" i="2"/>
  <c r="B35" i="2"/>
  <c r="B14" i="2" l="1"/>
  <c r="J14" i="2"/>
  <c r="J35" i="2" s="1"/>
  <c r="I14" i="2"/>
  <c r="I35" i="2" s="1"/>
  <c r="H14" i="2"/>
  <c r="H35" i="2" s="1"/>
  <c r="G14" i="2"/>
  <c r="G35" i="2" s="1"/>
  <c r="E14" i="2"/>
  <c r="E35" i="2" s="1"/>
</calcChain>
</file>

<file path=xl/sharedStrings.xml><?xml version="1.0" encoding="utf-8"?>
<sst xmlns="http://schemas.openxmlformats.org/spreadsheetml/2006/main" count="208" uniqueCount="101">
  <si>
    <t>Project</t>
  </si>
  <si>
    <t>Term</t>
  </si>
  <si>
    <t>Municipality</t>
  </si>
  <si>
    <t>County</t>
  </si>
  <si>
    <t>Date Approved</t>
  </si>
  <si>
    <t>Award Amount</t>
  </si>
  <si>
    <t>Camden</t>
  </si>
  <si>
    <t>Total Eligible Capital Investment</t>
  </si>
  <si>
    <t>Total Capital Investment</t>
  </si>
  <si>
    <t>Mercer</t>
  </si>
  <si>
    <t>Newark</t>
  </si>
  <si>
    <t>Essex</t>
  </si>
  <si>
    <t>Paterson</t>
  </si>
  <si>
    <t>Passaic</t>
  </si>
  <si>
    <t>Union</t>
  </si>
  <si>
    <t>Elizabeth</t>
  </si>
  <si>
    <t>Middlesex</t>
  </si>
  <si>
    <t>Trenton</t>
  </si>
  <si>
    <t xml:space="preserve">Anticipated Completion </t>
  </si>
  <si>
    <t>Commercial Projects</t>
  </si>
  <si>
    <t>Residential Projects</t>
  </si>
  <si>
    <t>New Jobs</t>
  </si>
  <si>
    <t>Estimated Construction Jobs</t>
  </si>
  <si>
    <t>Daily News, L.P.</t>
  </si>
  <si>
    <t>Jersey City</t>
  </si>
  <si>
    <t>Hudson</t>
  </si>
  <si>
    <t>Wakefern Food Corp. (2)</t>
  </si>
  <si>
    <t>Campbell Soup Company</t>
  </si>
  <si>
    <t>Panasonic Corporation of North America</t>
  </si>
  <si>
    <t>Goya Foods, Inc.</t>
  </si>
  <si>
    <t>Prudential Financial Inc., and/or Affiliates</t>
  </si>
  <si>
    <t xml:space="preserve">Ahold eCommerce Sales Company LLC </t>
  </si>
  <si>
    <t>CSC TKR, LLC</t>
  </si>
  <si>
    <t>MMC-DB Group LLC</t>
  </si>
  <si>
    <t>see Newark Farmers Mkt.</t>
  </si>
  <si>
    <t>36-54 Rector Street, LLC - Boraie Development, LLC</t>
  </si>
  <si>
    <t>Transit Village</t>
  </si>
  <si>
    <t>New Brunswick</t>
  </si>
  <si>
    <t>Boraie Development LLC of a New Entity to be formed (133 Somerset &amp; Albany Sts)</t>
  </si>
  <si>
    <t>RBH-TRB Newark Holdings, LLC</t>
  </si>
  <si>
    <t>Grand LHN I Urban Renewal LLC</t>
  </si>
  <si>
    <t>70 Columbus Co., LLC</t>
  </si>
  <si>
    <t>Pennrose Properties LLC (Carl Miller Homes)</t>
  </si>
  <si>
    <t>College Avenue Redevelopment Associates</t>
  </si>
  <si>
    <t>Journal Square Associates</t>
  </si>
  <si>
    <t>TDAF I Springfield Avenue Holding Urban Renewal Company LLC</t>
  </si>
  <si>
    <t>Harborside Unit A LLC</t>
  </si>
  <si>
    <t>Matrix Upper Lot Urban Renewal, LLC</t>
  </si>
  <si>
    <t>Two Center Street Urban Renewal, L.L.C.</t>
  </si>
  <si>
    <t>PHMII Associates, L.L.C.</t>
  </si>
  <si>
    <t>Four Corners Millennium Project Urban Renewal Entity, LLC</t>
  </si>
  <si>
    <t>Original - 5/10/2010  Modified - 11/9/2011</t>
  </si>
  <si>
    <t>Original - 7/10/2010    Modified - 3/15/12</t>
  </si>
  <si>
    <t>Original - 7/10/2010    Modified - 1/17/12</t>
  </si>
  <si>
    <t>GRAND TOTAL</t>
  </si>
  <si>
    <t>Date Overall Tax Certificate Issued</t>
  </si>
  <si>
    <t>Project Status</t>
  </si>
  <si>
    <t>Annual Tax Credit Certificate(s) Issued</t>
  </si>
  <si>
    <t>Newark Farmers Market, LLC  ^</t>
  </si>
  <si>
    <t>^ The construction jobs, capital investment and capital investment at issuance for Newark Farmer's Market and Wakefern Food Corp (1) are combined for these two projects - Newark Farmer's Market is the landlord, Wakefern is the tenant, and they are co-located.</t>
  </si>
  <si>
    <t>Wakefern Food Corp. (1)  ^</t>
  </si>
  <si>
    <t>*Per statute, job requirement and related tracking only relates to Commercial projects</t>
  </si>
  <si>
    <t>P24605</t>
  </si>
  <si>
    <t>P35645</t>
  </si>
  <si>
    <t>P35782</t>
  </si>
  <si>
    <t>P36843</t>
  </si>
  <si>
    <t>P36344</t>
  </si>
  <si>
    <t>P35082</t>
  </si>
  <si>
    <t>P37277</t>
  </si>
  <si>
    <t>P37015</t>
  </si>
  <si>
    <t>P37698</t>
  </si>
  <si>
    <t>P37683</t>
  </si>
  <si>
    <t>P37695</t>
  </si>
  <si>
    <t>P34884</t>
  </si>
  <si>
    <t>P34886</t>
  </si>
  <si>
    <t>P34885</t>
  </si>
  <si>
    <t>P37275</t>
  </si>
  <si>
    <t>P37913</t>
  </si>
  <si>
    <t>P37912</t>
  </si>
  <si>
    <t>P37746</t>
  </si>
  <si>
    <t>P37918</t>
  </si>
  <si>
    <t>P37909</t>
  </si>
  <si>
    <t>P37911</t>
  </si>
  <si>
    <t>P37908</t>
  </si>
  <si>
    <t>P37916</t>
  </si>
  <si>
    <t>P37398</t>
  </si>
  <si>
    <t>P37278</t>
  </si>
  <si>
    <t>P38095</t>
  </si>
  <si>
    <t>Pearson Inc. and related entities</t>
  </si>
  <si>
    <t>Hoboken</t>
  </si>
  <si>
    <t>Withdawn / Terminated</t>
  </si>
  <si>
    <t>Withdrawn / Terminated</t>
  </si>
  <si>
    <t>Beacon Redevelopment LLC or nominee</t>
  </si>
  <si>
    <t>Haddon Avenue UTH Limited Liability Company</t>
  </si>
  <si>
    <t>P37017</t>
  </si>
  <si>
    <t>P37914</t>
  </si>
  <si>
    <t>P37463</t>
  </si>
  <si>
    <t>Original - 11/9/2011  Modified 6/1/2012</t>
  </si>
  <si>
    <t>Original - 2/10/2010   Modified - 4/10/12</t>
  </si>
  <si>
    <t>Completed Projects</t>
  </si>
  <si>
    <t>Updated 11/7/2024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</si>
</sst>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#,##0;[Red]#,##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Fill="1"/>
    <xf numFmtId="0" fontId="0" fillId="0" borderId="0" xfId="0" applyBorder="1"/>
    <xf numFmtId="0" fontId="3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" xfId="1" applyFill="1" applyBorder="1" applyAlignment="1" applyProtection="1">
      <alignment horizontal="left" vertical="top" wrapText="1"/>
    </xf>
    <xf numFmtId="0" fontId="2" fillId="3" borderId="1" xfId="0" applyFont="1" applyFill="1" applyBorder="1"/>
    <xf numFmtId="0" fontId="2" fillId="0" borderId="0" xfId="0" applyFont="1" applyFill="1"/>
    <xf numFmtId="0" fontId="4" fillId="4" borderId="2" xfId="0" applyFont="1" applyFill="1" applyBorder="1" applyAlignment="1">
      <alignment horizontal="left" vertical="top"/>
    </xf>
    <xf numFmtId="0" fontId="2" fillId="0" borderId="0" xfId="0" applyFont="1"/>
    <xf numFmtId="0" fontId="4" fillId="4" borderId="1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/>
    <xf numFmtId="165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164" fontId="4" fillId="4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165" fontId="4" fillId="4" borderId="1" xfId="0" applyNumberFormat="1" applyFont="1" applyFill="1" applyBorder="1" applyAlignment="1">
      <alignment horizontal="right" vertical="top"/>
    </xf>
    <xf numFmtId="14" fontId="6" fillId="0" borderId="0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/>
    </xf>
    <xf numFmtId="164" fontId="4" fillId="2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14" fontId="7" fillId="0" borderId="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4" fillId="3" borderId="5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0" fillId="0" borderId="0" xfId="0" applyFill="1" applyAlignment="1"/>
    <xf numFmtId="0" fontId="3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164" fontId="2" fillId="0" borderId="0" xfId="0" applyNumberFormat="1" applyFont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164" fontId="9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14" fontId="3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pruceblob01.blob.core.windows.net/stwpnjeda/pdfs/agendas/05082012pa.pdf" TargetMode="External"/><Relationship Id="rId13" Type="http://schemas.openxmlformats.org/officeDocument/2006/relationships/hyperlink" Target="https://spruceblob01.blob.core.windows.net/stwpnjeda/pdfs/agendas/03152012agenda.pdf" TargetMode="External"/><Relationship Id="rId18" Type="http://schemas.openxmlformats.org/officeDocument/2006/relationships/hyperlink" Target="https://spruceblob01.blob.core.windows.net/stwpnjeda/pdfs/agendas/04092013agenda.pdf" TargetMode="External"/><Relationship Id="rId3" Type="http://schemas.openxmlformats.org/officeDocument/2006/relationships/hyperlink" Target="https://spruceblob01.blob.core.windows.net/stwpnjeda/pdfs/agendas/August2010BoardMeetingAgenda.pdf" TargetMode="External"/><Relationship Id="rId21" Type="http://schemas.openxmlformats.org/officeDocument/2006/relationships/hyperlink" Target="https://spruceblob01.blob.core.windows.net/stwpnjeda/pdfs/agendas/10082013agenda.pdf" TargetMode="External"/><Relationship Id="rId7" Type="http://schemas.openxmlformats.org/officeDocument/2006/relationships/hyperlink" Target="https://spruceblob01.blob.core.windows.net/stwpnjeda/pdfs/agendas/October112011BoardMeetingagenda.pdf" TargetMode="External"/><Relationship Id="rId12" Type="http://schemas.openxmlformats.org/officeDocument/2006/relationships/hyperlink" Target="https://spruceblob01.blob.core.windows.net/stwpnjeda/web/pdf/EDA/110911fullagenda.pdf" TargetMode="External"/><Relationship Id="rId17" Type="http://schemas.openxmlformats.org/officeDocument/2006/relationships/hyperlink" Target="https://spruceblob01.blob.core.windows.net/stwpnjeda/pdfs/agendas/02142012agend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pruceblob01.blob.core.windows.net/stwpnjeda/pdfs/agendas/May2010Boardmeetingagenda.pdf" TargetMode="External"/><Relationship Id="rId16" Type="http://schemas.openxmlformats.org/officeDocument/2006/relationships/hyperlink" Target="https://spruceblob01.blob.core.windows.net/stwpnjeda/pdfs/agendas/publicagenda01172012.pdf" TargetMode="External"/><Relationship Id="rId20" Type="http://schemas.openxmlformats.org/officeDocument/2006/relationships/hyperlink" Target="https://spruceblob01.blob.core.windows.net/stwpnjeda/pdfs/agendas/10082013agenda.pdf" TargetMode="External"/><Relationship Id="rId1" Type="http://schemas.openxmlformats.org/officeDocument/2006/relationships/hyperlink" Target="https://spruceblob01.blob.core.windows.net/stwpnjeda/pdfs/agendas/February162011Boardagenda.pdf" TargetMode="External"/><Relationship Id="rId6" Type="http://schemas.openxmlformats.org/officeDocument/2006/relationships/hyperlink" Target="https://spruceblob01.blob.core.windows.net/stwpnjeda/pdfs/agendas/February2011BoardAgenda.pdf" TargetMode="External"/><Relationship Id="rId11" Type="http://schemas.openxmlformats.org/officeDocument/2006/relationships/hyperlink" Target="https://spruceblob01.blob.core.windows.net/stwpnjeda/pdfs/agendas/04102012agenda.pdf" TargetMode="External"/><Relationship Id="rId24" Type="http://schemas.openxmlformats.org/officeDocument/2006/relationships/hyperlink" Target="https://spruceblob01.blob.core.windows.net/stwpnjeda/pdfs/agendas/12102013agenda.pdf" TargetMode="External"/><Relationship Id="rId5" Type="http://schemas.openxmlformats.org/officeDocument/2006/relationships/hyperlink" Target="https://spruceblob01.blob.core.windows.net/stwpnjeda/pdfs/agendas/120110_agendafull.pdf" TargetMode="External"/><Relationship Id="rId15" Type="http://schemas.openxmlformats.org/officeDocument/2006/relationships/hyperlink" Target="https://spruceblob01.blob.core.windows.net/stwpnjeda/pdfs/agendas/12132011agenda.pdf" TargetMode="External"/><Relationship Id="rId23" Type="http://schemas.openxmlformats.org/officeDocument/2006/relationships/hyperlink" Target="https://spruceblob01.blob.core.windows.net/stwpnjeda/pdfs/agendas/11152013agenda.pdf" TargetMode="External"/><Relationship Id="rId10" Type="http://schemas.openxmlformats.org/officeDocument/2006/relationships/hyperlink" Target="https://spruceblob01.blob.core.windows.net/stwpnjeda/pdfs/agendas/06012012agenda.pdf" TargetMode="External"/><Relationship Id="rId19" Type="http://schemas.openxmlformats.org/officeDocument/2006/relationships/hyperlink" Target="https://spruceblob01.blob.core.windows.net/stwpnjeda/pdfs/agendas/04092013agenda.pdf" TargetMode="External"/><Relationship Id="rId4" Type="http://schemas.openxmlformats.org/officeDocument/2006/relationships/hyperlink" Target="https://spruceblob01.blob.core.windows.net/stwpnjeda/pdfs/agendas/August2010BoardMeetingAgenda.pdf" TargetMode="External"/><Relationship Id="rId9" Type="http://schemas.openxmlformats.org/officeDocument/2006/relationships/hyperlink" Target="https://spruceblob01.blob.core.windows.net/stwpnjeda/pdfs/agendas/06122012agenda.pdf" TargetMode="External"/><Relationship Id="rId14" Type="http://schemas.openxmlformats.org/officeDocument/2006/relationships/hyperlink" Target="https://spruceblob01.blob.core.windows.net/stwpnjeda/pdfs/agendas/publicagenda01172012.pdf" TargetMode="External"/><Relationship Id="rId22" Type="http://schemas.openxmlformats.org/officeDocument/2006/relationships/hyperlink" Target="https://spruceblob01.blob.core.windows.net/stwpnjeda/pdfs/agendas/10082013ag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tabSelected="1" topLeftCell="A25" zoomScale="87" zoomScaleNormal="87" workbookViewId="0">
      <pane xSplit="2" topLeftCell="C1" activePane="topRight" state="frozen"/>
      <selection pane="topRight" activeCell="G53" sqref="G53"/>
    </sheetView>
  </sheetViews>
  <sheetFormatPr defaultRowHeight="14.4" x14ac:dyDescent="0.3"/>
  <cols>
    <col min="1" max="1" width="9" hidden="1" customWidth="1"/>
    <col min="2" max="2" width="30.33203125" customWidth="1"/>
    <col min="3" max="3" width="20.109375" customWidth="1"/>
    <col min="4" max="4" width="13.33203125" customWidth="1"/>
    <col min="5" max="5" width="20.88671875" customWidth="1"/>
    <col min="6" max="6" width="9.44140625" customWidth="1"/>
    <col min="7" max="7" width="17.88671875" customWidth="1"/>
    <col min="8" max="8" width="17" customWidth="1"/>
    <col min="9" max="9" width="13.44140625" customWidth="1"/>
    <col min="10" max="10" width="14.44140625" customWidth="1"/>
    <col min="11" max="11" width="14.88671875" customWidth="1"/>
    <col min="12" max="12" width="16" customWidth="1"/>
    <col min="13" max="13" width="12.33203125" customWidth="1"/>
    <col min="14" max="14" width="37.88671875" customWidth="1"/>
    <col min="19" max="19" width="8.88671875" customWidth="1"/>
  </cols>
  <sheetData>
    <row r="1" spans="1:14" ht="15.6" x14ac:dyDescent="0.3">
      <c r="B1" s="27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 ht="15.6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</row>
    <row r="3" spans="1:14" ht="23.25" customHeight="1" x14ac:dyDescent="0.3">
      <c r="B3" s="20" t="s">
        <v>19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2"/>
    </row>
    <row r="4" spans="1:14" ht="46.8" x14ac:dyDescent="0.3">
      <c r="B4" s="12" t="s">
        <v>0</v>
      </c>
      <c r="C4" s="12" t="s">
        <v>2</v>
      </c>
      <c r="D4" s="12" t="s">
        <v>3</v>
      </c>
      <c r="E4" s="30" t="s">
        <v>5</v>
      </c>
      <c r="F4" s="30" t="s">
        <v>1</v>
      </c>
      <c r="G4" s="30" t="s">
        <v>7</v>
      </c>
      <c r="H4" s="30" t="s">
        <v>8</v>
      </c>
      <c r="I4" s="30" t="s">
        <v>21</v>
      </c>
      <c r="J4" s="30" t="s">
        <v>22</v>
      </c>
      <c r="K4" s="30" t="s">
        <v>4</v>
      </c>
      <c r="L4" s="30" t="s">
        <v>55</v>
      </c>
      <c r="M4" s="12" t="s">
        <v>18</v>
      </c>
      <c r="N4" s="28" t="s">
        <v>56</v>
      </c>
    </row>
    <row r="5" spans="1:14" ht="15.6" x14ac:dyDescent="0.3">
      <c r="A5" s="52" t="s">
        <v>63</v>
      </c>
      <c r="B5" s="14" t="s">
        <v>58</v>
      </c>
      <c r="C5" s="5" t="s">
        <v>10</v>
      </c>
      <c r="D5" s="5" t="s">
        <v>11</v>
      </c>
      <c r="E5" s="31">
        <v>15750000</v>
      </c>
      <c r="F5" s="42">
        <v>10</v>
      </c>
      <c r="G5" s="31">
        <v>60705000</v>
      </c>
      <c r="H5" s="31">
        <v>75500000</v>
      </c>
      <c r="I5" s="43">
        <v>138</v>
      </c>
      <c r="J5" s="43">
        <v>550</v>
      </c>
      <c r="K5" s="50">
        <v>40400</v>
      </c>
      <c r="L5" s="50">
        <v>42486</v>
      </c>
      <c r="M5" s="46">
        <v>2016</v>
      </c>
      <c r="N5" s="29" t="s">
        <v>57</v>
      </c>
    </row>
    <row r="6" spans="1:14" ht="39.75" customHeight="1" x14ac:dyDescent="0.3">
      <c r="A6" s="52" t="s">
        <v>64</v>
      </c>
      <c r="B6" s="14" t="s">
        <v>60</v>
      </c>
      <c r="C6" s="5" t="s">
        <v>10</v>
      </c>
      <c r="D6" s="5" t="s">
        <v>11</v>
      </c>
      <c r="E6" s="31">
        <v>29250000</v>
      </c>
      <c r="F6" s="42">
        <v>10</v>
      </c>
      <c r="G6" s="31" t="s">
        <v>34</v>
      </c>
      <c r="H6" s="31" t="s">
        <v>34</v>
      </c>
      <c r="I6" s="43">
        <v>150</v>
      </c>
      <c r="J6" s="43" t="s">
        <v>34</v>
      </c>
      <c r="K6" s="50">
        <v>40400</v>
      </c>
      <c r="L6" s="50">
        <v>42474</v>
      </c>
      <c r="M6" s="46">
        <v>2016</v>
      </c>
      <c r="N6" s="29" t="s">
        <v>57</v>
      </c>
    </row>
    <row r="7" spans="1:14" ht="15.6" x14ac:dyDescent="0.3">
      <c r="A7" s="52" t="s">
        <v>65</v>
      </c>
      <c r="B7" s="14" t="s">
        <v>26</v>
      </c>
      <c r="C7" s="5" t="s">
        <v>15</v>
      </c>
      <c r="D7" s="5" t="s">
        <v>14</v>
      </c>
      <c r="E7" s="31">
        <v>58000000</v>
      </c>
      <c r="F7" s="42">
        <v>10</v>
      </c>
      <c r="G7" s="31">
        <v>65385000</v>
      </c>
      <c r="H7" s="31">
        <v>89885000</v>
      </c>
      <c r="I7" s="43">
        <v>350</v>
      </c>
      <c r="J7" s="43">
        <v>821</v>
      </c>
      <c r="K7" s="50">
        <v>40513</v>
      </c>
      <c r="L7" s="50">
        <v>42038</v>
      </c>
      <c r="M7" s="46">
        <v>2015</v>
      </c>
      <c r="N7" s="29" t="s">
        <v>57</v>
      </c>
    </row>
    <row r="8" spans="1:14" ht="15.6" x14ac:dyDescent="0.3">
      <c r="A8" s="52" t="s">
        <v>66</v>
      </c>
      <c r="B8" s="14" t="s">
        <v>27</v>
      </c>
      <c r="C8" s="5" t="s">
        <v>6</v>
      </c>
      <c r="D8" s="5" t="s">
        <v>6</v>
      </c>
      <c r="E8" s="31">
        <v>34191809</v>
      </c>
      <c r="F8" s="42">
        <v>10</v>
      </c>
      <c r="G8" s="31">
        <v>51998000</v>
      </c>
      <c r="H8" s="31">
        <v>52000000</v>
      </c>
      <c r="I8" s="43">
        <v>50</v>
      </c>
      <c r="J8" s="43">
        <v>388</v>
      </c>
      <c r="K8" s="50">
        <v>40582</v>
      </c>
      <c r="L8" s="50">
        <v>42409</v>
      </c>
      <c r="M8" s="46">
        <v>2016</v>
      </c>
      <c r="N8" s="29" t="s">
        <v>57</v>
      </c>
    </row>
    <row r="9" spans="1:14" ht="28.8" x14ac:dyDescent="0.3">
      <c r="A9" s="52" t="s">
        <v>67</v>
      </c>
      <c r="B9" s="14" t="s">
        <v>28</v>
      </c>
      <c r="C9" s="5" t="s">
        <v>10</v>
      </c>
      <c r="D9" s="5" t="s">
        <v>11</v>
      </c>
      <c r="E9" s="31">
        <v>102408062</v>
      </c>
      <c r="F9" s="42">
        <v>10</v>
      </c>
      <c r="G9" s="31">
        <v>102408062</v>
      </c>
      <c r="H9" s="31">
        <v>125828566</v>
      </c>
      <c r="I9" s="43">
        <v>250</v>
      </c>
      <c r="J9" s="43">
        <v>939</v>
      </c>
      <c r="K9" s="50">
        <v>40590</v>
      </c>
      <c r="L9" s="50">
        <v>41708</v>
      </c>
      <c r="M9" s="46">
        <v>2014</v>
      </c>
      <c r="N9" s="29" t="s">
        <v>57</v>
      </c>
    </row>
    <row r="10" spans="1:14" ht="15.6" x14ac:dyDescent="0.3">
      <c r="A10" s="52" t="s">
        <v>68</v>
      </c>
      <c r="B10" s="14" t="s">
        <v>29</v>
      </c>
      <c r="C10" s="5" t="s">
        <v>24</v>
      </c>
      <c r="D10" s="5" t="s">
        <v>25</v>
      </c>
      <c r="E10" s="31">
        <v>81901205</v>
      </c>
      <c r="F10" s="42">
        <v>10</v>
      </c>
      <c r="G10" s="31">
        <v>100441239</v>
      </c>
      <c r="H10" s="31">
        <v>127003692</v>
      </c>
      <c r="I10" s="43">
        <v>175</v>
      </c>
      <c r="J10" s="43">
        <v>750</v>
      </c>
      <c r="K10" s="50">
        <v>40827</v>
      </c>
      <c r="L10" s="50">
        <v>42380</v>
      </c>
      <c r="M10" s="46">
        <v>2015</v>
      </c>
      <c r="N10" s="29" t="s">
        <v>57</v>
      </c>
    </row>
    <row r="11" spans="1:14" ht="62.4" x14ac:dyDescent="0.3">
      <c r="A11" s="52" t="s">
        <v>69</v>
      </c>
      <c r="B11" s="14" t="s">
        <v>30</v>
      </c>
      <c r="C11" s="5" t="s">
        <v>10</v>
      </c>
      <c r="D11" s="5" t="s">
        <v>11</v>
      </c>
      <c r="E11" s="31">
        <v>210828357</v>
      </c>
      <c r="F11" s="42">
        <v>10</v>
      </c>
      <c r="G11" s="31">
        <v>393000000</v>
      </c>
      <c r="H11" s="31">
        <v>444000000</v>
      </c>
      <c r="I11" s="43">
        <v>400</v>
      </c>
      <c r="J11" s="43">
        <v>1455</v>
      </c>
      <c r="K11" s="50" t="s">
        <v>97</v>
      </c>
      <c r="L11" s="50">
        <v>42320</v>
      </c>
      <c r="M11" s="46">
        <v>2016</v>
      </c>
      <c r="N11" s="29" t="s">
        <v>57</v>
      </c>
    </row>
    <row r="12" spans="1:14" ht="28.8" x14ac:dyDescent="0.3">
      <c r="A12" s="52" t="s">
        <v>70</v>
      </c>
      <c r="B12" s="14" t="s">
        <v>31</v>
      </c>
      <c r="C12" s="5" t="s">
        <v>24</v>
      </c>
      <c r="D12" s="5" t="s">
        <v>25</v>
      </c>
      <c r="E12" s="31">
        <v>34561347</v>
      </c>
      <c r="F12" s="42">
        <v>10</v>
      </c>
      <c r="G12" s="31">
        <v>90706585</v>
      </c>
      <c r="H12" s="31">
        <v>94284941</v>
      </c>
      <c r="I12" s="43">
        <v>380</v>
      </c>
      <c r="J12" s="43">
        <v>242</v>
      </c>
      <c r="K12" s="50">
        <v>41037</v>
      </c>
      <c r="L12" s="50">
        <v>42121</v>
      </c>
      <c r="M12" s="46">
        <v>2015</v>
      </c>
      <c r="N12" s="29" t="s">
        <v>57</v>
      </c>
    </row>
    <row r="13" spans="1:14" ht="19.2" customHeight="1" x14ac:dyDescent="0.3">
      <c r="A13" s="52" t="s">
        <v>71</v>
      </c>
      <c r="B13" s="14" t="s">
        <v>32</v>
      </c>
      <c r="C13" s="5" t="s">
        <v>10</v>
      </c>
      <c r="D13" s="5" t="s">
        <v>11</v>
      </c>
      <c r="E13" s="31">
        <v>37451378</v>
      </c>
      <c r="F13" s="42">
        <v>10</v>
      </c>
      <c r="G13" s="31">
        <v>46814223</v>
      </c>
      <c r="H13" s="31">
        <v>67598653</v>
      </c>
      <c r="I13" s="43">
        <v>150</v>
      </c>
      <c r="J13" s="43">
        <v>277</v>
      </c>
      <c r="K13" s="50">
        <v>41072</v>
      </c>
      <c r="L13" s="50">
        <v>42459</v>
      </c>
      <c r="M13" s="46">
        <v>2016</v>
      </c>
      <c r="N13" s="29" t="s">
        <v>57</v>
      </c>
    </row>
    <row r="14" spans="1:14" s="18" customFormat="1" ht="15.6" x14ac:dyDescent="0.3">
      <c r="B14" s="12" t="str">
        <f>CONCATENATE(COUNTA(B5:B13) &amp; " Projects")</f>
        <v>9 Projects</v>
      </c>
      <c r="C14" s="6"/>
      <c r="D14" s="6"/>
      <c r="E14" s="41">
        <f>SUM(E5:E13)</f>
        <v>604342158</v>
      </c>
      <c r="F14" s="6"/>
      <c r="G14" s="41">
        <f>SUM(G5:G13)</f>
        <v>911458109</v>
      </c>
      <c r="H14" s="41">
        <f>SUM(H5:H13)</f>
        <v>1076100852</v>
      </c>
      <c r="I14" s="44">
        <f>SUM(I5:I13)</f>
        <v>2043</v>
      </c>
      <c r="J14" s="44">
        <f>SUM(J5:J13)</f>
        <v>5422</v>
      </c>
      <c r="K14" s="45"/>
      <c r="L14" s="45"/>
      <c r="M14" s="15"/>
      <c r="N14" s="15"/>
    </row>
    <row r="15" spans="1:14" s="3" customFormat="1" ht="15.6" x14ac:dyDescent="0.3">
      <c r="B15" s="7"/>
      <c r="C15" s="7"/>
      <c r="D15" s="7"/>
      <c r="E15" s="8"/>
      <c r="F15" s="7"/>
      <c r="G15" s="8"/>
      <c r="H15" s="8"/>
      <c r="I15" s="9"/>
      <c r="J15" s="9"/>
      <c r="K15" s="10"/>
      <c r="L15" s="10"/>
    </row>
    <row r="16" spans="1:14" ht="21.75" customHeight="1" x14ac:dyDescent="0.3">
      <c r="B16" s="20" t="s">
        <v>20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  <c r="N16" s="21"/>
    </row>
    <row r="17" spans="1:14" ht="46.8" x14ac:dyDescent="0.3">
      <c r="B17" s="12" t="s">
        <v>0</v>
      </c>
      <c r="C17" s="12" t="s">
        <v>2</v>
      </c>
      <c r="D17" s="12" t="s">
        <v>3</v>
      </c>
      <c r="E17" s="30" t="s">
        <v>5</v>
      </c>
      <c r="F17" s="30" t="s">
        <v>1</v>
      </c>
      <c r="G17" s="30" t="s">
        <v>7</v>
      </c>
      <c r="H17" s="30" t="s">
        <v>8</v>
      </c>
      <c r="I17" s="30" t="s">
        <v>21</v>
      </c>
      <c r="J17" s="30" t="s">
        <v>22</v>
      </c>
      <c r="K17" s="30" t="s">
        <v>4</v>
      </c>
      <c r="L17" s="30" t="s">
        <v>55</v>
      </c>
      <c r="M17" s="30" t="s">
        <v>18</v>
      </c>
      <c r="N17" s="28" t="s">
        <v>56</v>
      </c>
    </row>
    <row r="18" spans="1:14" ht="62.4" x14ac:dyDescent="0.3">
      <c r="A18" s="52" t="s">
        <v>72</v>
      </c>
      <c r="B18" s="14" t="s">
        <v>36</v>
      </c>
      <c r="C18" s="5" t="s">
        <v>37</v>
      </c>
      <c r="D18" s="5" t="s">
        <v>16</v>
      </c>
      <c r="E18" s="31">
        <v>76600000</v>
      </c>
      <c r="F18" s="42">
        <v>10</v>
      </c>
      <c r="G18" s="31">
        <v>233046673</v>
      </c>
      <c r="H18" s="31">
        <v>313600000</v>
      </c>
      <c r="I18" s="35">
        <v>250</v>
      </c>
      <c r="J18" s="36">
        <v>200</v>
      </c>
      <c r="K18" s="47" t="s">
        <v>51</v>
      </c>
      <c r="L18" s="47">
        <v>41274</v>
      </c>
      <c r="M18" s="68">
        <v>2013</v>
      </c>
      <c r="N18" s="40" t="s">
        <v>57</v>
      </c>
    </row>
    <row r="19" spans="1:14" ht="62.4" x14ac:dyDescent="0.3">
      <c r="A19" s="52" t="s">
        <v>73</v>
      </c>
      <c r="B19" s="14" t="s">
        <v>38</v>
      </c>
      <c r="C19" s="5" t="s">
        <v>37</v>
      </c>
      <c r="D19" s="5" t="s">
        <v>16</v>
      </c>
      <c r="E19" s="31">
        <v>23810360</v>
      </c>
      <c r="F19" s="42">
        <v>10</v>
      </c>
      <c r="G19" s="31">
        <v>68029600</v>
      </c>
      <c r="H19" s="31">
        <v>77229600</v>
      </c>
      <c r="I19" s="35">
        <v>50</v>
      </c>
      <c r="J19" s="36">
        <v>1000</v>
      </c>
      <c r="K19" s="47" t="s">
        <v>52</v>
      </c>
      <c r="L19" s="47">
        <v>42058</v>
      </c>
      <c r="M19" s="68">
        <v>2014</v>
      </c>
      <c r="N19" s="40" t="s">
        <v>57</v>
      </c>
    </row>
    <row r="20" spans="1:14" s="2" customFormat="1" ht="62.4" x14ac:dyDescent="0.3">
      <c r="A20" s="53" t="s">
        <v>74</v>
      </c>
      <c r="B20" s="14" t="s">
        <v>39</v>
      </c>
      <c r="C20" s="5" t="s">
        <v>10</v>
      </c>
      <c r="D20" s="5" t="s">
        <v>11</v>
      </c>
      <c r="E20" s="31">
        <v>39456741</v>
      </c>
      <c r="F20" s="42">
        <v>10</v>
      </c>
      <c r="G20" s="31">
        <v>112733545</v>
      </c>
      <c r="H20" s="31">
        <v>156883110</v>
      </c>
      <c r="I20" s="35">
        <v>329</v>
      </c>
      <c r="J20" s="36">
        <v>450</v>
      </c>
      <c r="K20" s="47" t="s">
        <v>53</v>
      </c>
      <c r="L20" s="47">
        <v>43129</v>
      </c>
      <c r="M20" s="69">
        <v>2016</v>
      </c>
      <c r="N20" s="40" t="s">
        <v>57</v>
      </c>
    </row>
    <row r="21" spans="1:14" s="2" customFormat="1" ht="20.399999999999999" customHeight="1" x14ac:dyDescent="0.3">
      <c r="A21" s="53" t="s">
        <v>76</v>
      </c>
      <c r="B21" s="14" t="s">
        <v>40</v>
      </c>
      <c r="C21" s="5" t="s">
        <v>24</v>
      </c>
      <c r="D21" s="5" t="s">
        <v>25</v>
      </c>
      <c r="E21" s="31">
        <v>42015207</v>
      </c>
      <c r="F21" s="42">
        <v>10</v>
      </c>
      <c r="G21" s="31">
        <v>120043449</v>
      </c>
      <c r="H21" s="31">
        <v>140926699</v>
      </c>
      <c r="I21" s="35">
        <v>50</v>
      </c>
      <c r="J21" s="36">
        <v>600</v>
      </c>
      <c r="K21" s="47">
        <v>40890</v>
      </c>
      <c r="L21" s="47">
        <v>42066</v>
      </c>
      <c r="M21" s="69">
        <v>2015</v>
      </c>
      <c r="N21" s="29" t="s">
        <v>57</v>
      </c>
    </row>
    <row r="22" spans="1:14" s="2" customFormat="1" ht="20.399999999999999" customHeight="1" x14ac:dyDescent="0.3">
      <c r="A22" s="53" t="s">
        <v>86</v>
      </c>
      <c r="B22" s="14" t="s">
        <v>41</v>
      </c>
      <c r="C22" s="5" t="s">
        <v>24</v>
      </c>
      <c r="D22" s="5" t="s">
        <v>25</v>
      </c>
      <c r="E22" s="31">
        <v>28317582</v>
      </c>
      <c r="F22" s="42">
        <v>10</v>
      </c>
      <c r="G22" s="31">
        <v>141587910</v>
      </c>
      <c r="H22" s="31">
        <v>162615199</v>
      </c>
      <c r="I22" s="35">
        <v>30</v>
      </c>
      <c r="J22" s="36">
        <v>350</v>
      </c>
      <c r="K22" s="47">
        <v>40925</v>
      </c>
      <c r="L22" s="47">
        <v>42597</v>
      </c>
      <c r="M22" s="69">
        <v>2016</v>
      </c>
      <c r="N22" s="29" t="s">
        <v>57</v>
      </c>
    </row>
    <row r="23" spans="1:14" s="2" customFormat="1" ht="28.8" x14ac:dyDescent="0.3">
      <c r="A23" s="53" t="s">
        <v>85</v>
      </c>
      <c r="B23" s="14" t="s">
        <v>42</v>
      </c>
      <c r="C23" s="5" t="s">
        <v>17</v>
      </c>
      <c r="D23" s="5" t="s">
        <v>9</v>
      </c>
      <c r="E23" s="31">
        <v>17716713</v>
      </c>
      <c r="F23" s="42">
        <v>10</v>
      </c>
      <c r="G23" s="31">
        <v>50619179</v>
      </c>
      <c r="H23" s="31">
        <v>60048457</v>
      </c>
      <c r="I23" s="36">
        <v>16</v>
      </c>
      <c r="J23" s="36">
        <v>546</v>
      </c>
      <c r="K23" s="47">
        <v>40953</v>
      </c>
      <c r="L23" s="47">
        <v>41955</v>
      </c>
      <c r="M23" s="69">
        <v>2014</v>
      </c>
      <c r="N23" s="29" t="s">
        <v>57</v>
      </c>
    </row>
    <row r="24" spans="1:14" s="2" customFormat="1" ht="28.8" x14ac:dyDescent="0.3">
      <c r="A24" s="53" t="s">
        <v>87</v>
      </c>
      <c r="B24" s="14" t="s">
        <v>43</v>
      </c>
      <c r="C24" s="5" t="s">
        <v>37</v>
      </c>
      <c r="D24" s="5" t="s">
        <v>16</v>
      </c>
      <c r="E24" s="31">
        <v>33000000</v>
      </c>
      <c r="F24" s="42">
        <v>10</v>
      </c>
      <c r="G24" s="31">
        <v>238732821</v>
      </c>
      <c r="H24" s="31">
        <v>297707632</v>
      </c>
      <c r="I24" s="36">
        <v>32</v>
      </c>
      <c r="J24" s="36">
        <v>1200</v>
      </c>
      <c r="K24" s="47">
        <v>41373</v>
      </c>
      <c r="L24" s="47">
        <v>42752</v>
      </c>
      <c r="M24" s="69">
        <v>2017</v>
      </c>
      <c r="N24" s="29" t="s">
        <v>57</v>
      </c>
    </row>
    <row r="25" spans="1:14" s="2" customFormat="1" ht="24" customHeight="1" x14ac:dyDescent="0.3">
      <c r="A25" s="53" t="s">
        <v>84</v>
      </c>
      <c r="B25" s="14" t="s">
        <v>44</v>
      </c>
      <c r="C25" s="5" t="s">
        <v>24</v>
      </c>
      <c r="D25" s="5" t="s">
        <v>25</v>
      </c>
      <c r="E25" s="31">
        <v>33000000</v>
      </c>
      <c r="F25" s="42">
        <v>10</v>
      </c>
      <c r="G25" s="31">
        <v>172476250</v>
      </c>
      <c r="H25" s="31">
        <v>202672571</v>
      </c>
      <c r="I25" s="36">
        <v>17</v>
      </c>
      <c r="J25" s="36">
        <v>711</v>
      </c>
      <c r="K25" s="47">
        <v>41373</v>
      </c>
      <c r="L25" s="47">
        <v>43061</v>
      </c>
      <c r="M25" s="69">
        <v>2017</v>
      </c>
      <c r="N25" s="29" t="s">
        <v>57</v>
      </c>
    </row>
    <row r="26" spans="1:14" s="2" customFormat="1" ht="75.75" customHeight="1" x14ac:dyDescent="0.3">
      <c r="A26" s="53" t="s">
        <v>83</v>
      </c>
      <c r="B26" s="14" t="s">
        <v>45</v>
      </c>
      <c r="C26" s="5" t="s">
        <v>10</v>
      </c>
      <c r="D26" s="5" t="s">
        <v>11</v>
      </c>
      <c r="E26" s="31">
        <v>23831845</v>
      </c>
      <c r="F26" s="42">
        <v>10</v>
      </c>
      <c r="G26" s="31">
        <v>68090985</v>
      </c>
      <c r="H26" s="31">
        <v>91750000</v>
      </c>
      <c r="I26" s="36">
        <v>97</v>
      </c>
      <c r="J26" s="36">
        <v>240</v>
      </c>
      <c r="K26" s="47">
        <v>41555</v>
      </c>
      <c r="L26" s="47">
        <v>42608</v>
      </c>
      <c r="M26" s="69">
        <v>2016</v>
      </c>
      <c r="N26" s="29" t="s">
        <v>57</v>
      </c>
    </row>
    <row r="27" spans="1:14" s="2" customFormat="1" ht="24" customHeight="1" x14ac:dyDescent="0.3">
      <c r="A27" s="53" t="s">
        <v>82</v>
      </c>
      <c r="B27" s="14" t="s">
        <v>46</v>
      </c>
      <c r="C27" s="5" t="s">
        <v>24</v>
      </c>
      <c r="D27" s="5" t="s">
        <v>25</v>
      </c>
      <c r="E27" s="31">
        <v>33000000</v>
      </c>
      <c r="F27" s="42">
        <v>10</v>
      </c>
      <c r="G27" s="31">
        <v>259118101</v>
      </c>
      <c r="H27" s="31">
        <v>291434024</v>
      </c>
      <c r="I27" s="36">
        <v>18</v>
      </c>
      <c r="J27" s="36">
        <v>700</v>
      </c>
      <c r="K27" s="47">
        <v>41555</v>
      </c>
      <c r="L27" s="47">
        <v>42976</v>
      </c>
      <c r="M27" s="69">
        <v>2018</v>
      </c>
      <c r="N27" s="29" t="s">
        <v>57</v>
      </c>
    </row>
    <row r="28" spans="1:14" s="2" customFormat="1" ht="21" customHeight="1" x14ac:dyDescent="0.3">
      <c r="A28" s="53" t="s">
        <v>81</v>
      </c>
      <c r="B28" s="14" t="s">
        <v>49</v>
      </c>
      <c r="C28" s="5" t="s">
        <v>24</v>
      </c>
      <c r="D28" s="5" t="s">
        <v>25</v>
      </c>
      <c r="E28" s="31">
        <v>19776911</v>
      </c>
      <c r="F28" s="42">
        <v>10</v>
      </c>
      <c r="G28" s="31">
        <v>61007001</v>
      </c>
      <c r="H28" s="31">
        <v>75641001</v>
      </c>
      <c r="I28" s="36">
        <v>8</v>
      </c>
      <c r="J28" s="36">
        <v>400</v>
      </c>
      <c r="K28" s="47">
        <v>41618</v>
      </c>
      <c r="L28" s="47">
        <v>42986</v>
      </c>
      <c r="M28" s="69">
        <v>2017</v>
      </c>
      <c r="N28" s="29" t="s">
        <v>57</v>
      </c>
    </row>
    <row r="29" spans="1:14" s="2" customFormat="1" ht="28.8" x14ac:dyDescent="0.3">
      <c r="A29" s="53" t="s">
        <v>77</v>
      </c>
      <c r="B29" s="14" t="s">
        <v>48</v>
      </c>
      <c r="C29" s="5" t="s">
        <v>10</v>
      </c>
      <c r="D29" s="5" t="s">
        <v>11</v>
      </c>
      <c r="E29" s="31">
        <v>33000000</v>
      </c>
      <c r="F29" s="42">
        <v>10</v>
      </c>
      <c r="G29" s="31">
        <v>98850000</v>
      </c>
      <c r="H29" s="31">
        <v>106000000</v>
      </c>
      <c r="I29" s="36">
        <v>10</v>
      </c>
      <c r="J29" s="36">
        <v>200</v>
      </c>
      <c r="K29" s="47">
        <v>41593</v>
      </c>
      <c r="L29" s="47">
        <v>43530</v>
      </c>
      <c r="M29" s="69">
        <v>2017</v>
      </c>
      <c r="N29" s="29" t="s">
        <v>57</v>
      </c>
    </row>
    <row r="30" spans="1:14" s="2" customFormat="1" ht="62.4" x14ac:dyDescent="0.3">
      <c r="A30" s="53" t="s">
        <v>75</v>
      </c>
      <c r="B30" s="14" t="s">
        <v>35</v>
      </c>
      <c r="C30" s="5" t="s">
        <v>10</v>
      </c>
      <c r="D30" s="5" t="s">
        <v>11</v>
      </c>
      <c r="E30" s="31">
        <v>20666625</v>
      </c>
      <c r="F30" s="42">
        <v>10</v>
      </c>
      <c r="G30" s="31">
        <v>59047500</v>
      </c>
      <c r="H30" s="31">
        <v>63897500</v>
      </c>
      <c r="I30" s="35">
        <v>25</v>
      </c>
      <c r="J30" s="36">
        <v>675</v>
      </c>
      <c r="K30" s="47" t="s">
        <v>98</v>
      </c>
      <c r="L30" s="47">
        <v>43530</v>
      </c>
      <c r="M30" s="69">
        <v>2017</v>
      </c>
      <c r="N30" s="29" t="s">
        <v>57</v>
      </c>
    </row>
    <row r="31" spans="1:14" s="2" customFormat="1" ht="28.8" x14ac:dyDescent="0.3">
      <c r="A31" s="53" t="s">
        <v>78</v>
      </c>
      <c r="B31" s="14" t="s">
        <v>47</v>
      </c>
      <c r="C31" s="5" t="s">
        <v>37</v>
      </c>
      <c r="D31" s="5" t="s">
        <v>16</v>
      </c>
      <c r="E31" s="31">
        <v>28429000</v>
      </c>
      <c r="F31" s="42">
        <v>10</v>
      </c>
      <c r="G31" s="31">
        <v>88296217</v>
      </c>
      <c r="H31" s="31">
        <v>107988420</v>
      </c>
      <c r="I31" s="36">
        <v>100</v>
      </c>
      <c r="J31" s="36">
        <v>450</v>
      </c>
      <c r="K31" s="47">
        <v>41555</v>
      </c>
      <c r="L31" s="47">
        <v>43530</v>
      </c>
      <c r="M31" s="69">
        <v>2017</v>
      </c>
      <c r="N31" s="29" t="s">
        <v>57</v>
      </c>
    </row>
    <row r="32" spans="1:14" s="16" customFormat="1" ht="15.6" x14ac:dyDescent="0.3">
      <c r="B32" s="12" t="str">
        <f>CONCATENATE(COUNTA(B18:B31) &amp; " Projects")</f>
        <v>14 Projects</v>
      </c>
      <c r="C32" s="12"/>
      <c r="D32" s="12"/>
      <c r="E32" s="32">
        <f>SUM(E18:E31)</f>
        <v>452620984</v>
      </c>
      <c r="F32" s="12"/>
      <c r="G32" s="32">
        <f>SUM(G18:G31)</f>
        <v>1771679231</v>
      </c>
      <c r="H32" s="32">
        <f>SUM(H18:H31)</f>
        <v>2148394213</v>
      </c>
      <c r="I32" s="37">
        <f>SUM(I18:I31)</f>
        <v>1032</v>
      </c>
      <c r="J32" s="37">
        <f>SUM(J18:J31)</f>
        <v>7722</v>
      </c>
      <c r="K32" s="48"/>
      <c r="L32" s="49"/>
      <c r="M32" s="15"/>
      <c r="N32" s="15"/>
    </row>
    <row r="33" spans="1:14" ht="15.6" x14ac:dyDescent="0.3">
      <c r="B33" s="4"/>
      <c r="C33" s="4"/>
      <c r="D33" s="4"/>
      <c r="E33" s="33"/>
      <c r="F33" s="4"/>
      <c r="G33" s="33"/>
      <c r="H33" s="33"/>
      <c r="I33" s="33"/>
      <c r="J33" s="33"/>
      <c r="K33" s="4"/>
      <c r="L33" s="4"/>
    </row>
    <row r="34" spans="1:14" ht="15.6" x14ac:dyDescent="0.3">
      <c r="B34" s="17" t="s">
        <v>54</v>
      </c>
      <c r="C34" s="4"/>
      <c r="D34" s="4"/>
      <c r="E34" s="70"/>
      <c r="F34" s="4"/>
      <c r="G34" s="33"/>
      <c r="H34" s="33"/>
      <c r="I34" s="33"/>
      <c r="J34" s="33"/>
      <c r="K34" s="4"/>
      <c r="L34" s="4"/>
      <c r="N34" s="51"/>
    </row>
    <row r="35" spans="1:14" s="18" customFormat="1" ht="15.6" x14ac:dyDescent="0.3">
      <c r="B35" s="12" t="str">
        <f>CONCATENATE(COUNTA(B5:B13)+COUNTA(B18:B31) &amp; " Projects")</f>
        <v>23 Projects</v>
      </c>
      <c r="C35" s="19"/>
      <c r="D35" s="19"/>
      <c r="E35" s="34">
        <f>SUM(E14,E32)</f>
        <v>1056963142</v>
      </c>
      <c r="F35" s="19"/>
      <c r="G35" s="34">
        <f>SUM(G14,G32)</f>
        <v>2683137340</v>
      </c>
      <c r="H35" s="34">
        <f>SUM(H14,H32)</f>
        <v>3224495065</v>
      </c>
      <c r="I35" s="38">
        <f>SUM(I14,I32)</f>
        <v>3075</v>
      </c>
      <c r="J35" s="38">
        <f>SUM(J14,J32)</f>
        <v>13144</v>
      </c>
      <c r="K35" s="23"/>
      <c r="L35" s="23"/>
      <c r="M35" s="24"/>
      <c r="N35" s="63"/>
    </row>
    <row r="36" spans="1:14" s="24" customFormat="1" ht="15.6" x14ac:dyDescent="0.3">
      <c r="B36" s="23"/>
      <c r="C36" s="23"/>
      <c r="D36" s="23"/>
      <c r="E36" s="71"/>
      <c r="F36" s="23"/>
      <c r="G36" s="26"/>
      <c r="H36" s="26"/>
      <c r="I36" s="25"/>
      <c r="J36" s="25"/>
      <c r="K36" s="23"/>
      <c r="L36" s="23"/>
    </row>
    <row r="37" spans="1:14" s="24" customFormat="1" ht="15.6" x14ac:dyDescent="0.3">
      <c r="B37" s="23"/>
      <c r="C37" s="23"/>
      <c r="D37" s="23"/>
      <c r="E37" s="71"/>
      <c r="F37" s="23"/>
      <c r="G37" s="26"/>
      <c r="H37" s="26"/>
      <c r="I37" s="25"/>
      <c r="J37" s="25"/>
      <c r="K37" s="23"/>
      <c r="L37" s="23"/>
    </row>
    <row r="38" spans="1:14" s="24" customFormat="1" ht="15.6" x14ac:dyDescent="0.3">
      <c r="B38" s="54" t="s">
        <v>91</v>
      </c>
      <c r="C38" s="55"/>
      <c r="D38" s="55"/>
      <c r="E38" s="55"/>
      <c r="F38" s="55"/>
      <c r="G38" s="55"/>
      <c r="H38" s="55"/>
      <c r="I38" s="55"/>
      <c r="J38" s="55"/>
      <c r="K38" s="55"/>
      <c r="L38" s="56"/>
      <c r="M38" s="57"/>
      <c r="N38" s="58"/>
    </row>
    <row r="39" spans="1:14" s="24" customFormat="1" ht="46.8" x14ac:dyDescent="0.3">
      <c r="B39" s="12" t="s">
        <v>0</v>
      </c>
      <c r="C39" s="12" t="s">
        <v>2</v>
      </c>
      <c r="D39" s="12" t="s">
        <v>3</v>
      </c>
      <c r="E39" s="30" t="s">
        <v>5</v>
      </c>
      <c r="F39" s="30" t="s">
        <v>1</v>
      </c>
      <c r="G39" s="30" t="s">
        <v>7</v>
      </c>
      <c r="H39" s="30" t="s">
        <v>8</v>
      </c>
      <c r="I39" s="30" t="s">
        <v>21</v>
      </c>
      <c r="J39" s="30" t="s">
        <v>22</v>
      </c>
      <c r="K39" s="30" t="s">
        <v>4</v>
      </c>
      <c r="L39" s="28" t="s">
        <v>56</v>
      </c>
    </row>
    <row r="40" spans="1:14" s="24" customFormat="1" ht="31.2" x14ac:dyDescent="0.3">
      <c r="A40" s="60" t="s">
        <v>94</v>
      </c>
      <c r="B40" s="61" t="s">
        <v>88</v>
      </c>
      <c r="C40" s="5" t="s">
        <v>89</v>
      </c>
      <c r="D40" s="5" t="s">
        <v>25</v>
      </c>
      <c r="E40" s="31">
        <v>82548489</v>
      </c>
      <c r="F40" s="42">
        <v>10</v>
      </c>
      <c r="G40" s="31">
        <v>82548489</v>
      </c>
      <c r="H40" s="31">
        <v>90025766</v>
      </c>
      <c r="I40" s="36">
        <v>0</v>
      </c>
      <c r="J40" s="36">
        <v>578</v>
      </c>
      <c r="K40" s="47">
        <v>40800</v>
      </c>
      <c r="L40" s="59" t="s">
        <v>90</v>
      </c>
    </row>
    <row r="41" spans="1:14" s="24" customFormat="1" ht="31.2" x14ac:dyDescent="0.3">
      <c r="A41" s="60" t="s">
        <v>95</v>
      </c>
      <c r="B41" s="5" t="s">
        <v>92</v>
      </c>
      <c r="C41" s="5" t="s">
        <v>24</v>
      </c>
      <c r="D41" s="5" t="s">
        <v>25</v>
      </c>
      <c r="E41" s="31">
        <v>33000000</v>
      </c>
      <c r="F41" s="42">
        <v>10</v>
      </c>
      <c r="G41" s="31">
        <v>113046339</v>
      </c>
      <c r="H41" s="31">
        <v>124848872</v>
      </c>
      <c r="I41" s="35">
        <v>27</v>
      </c>
      <c r="J41" s="36">
        <v>318</v>
      </c>
      <c r="K41" s="47">
        <v>41373</v>
      </c>
      <c r="L41" s="59" t="s">
        <v>90</v>
      </c>
    </row>
    <row r="42" spans="1:14" s="24" customFormat="1" ht="31.2" x14ac:dyDescent="0.3">
      <c r="A42" s="60" t="s">
        <v>96</v>
      </c>
      <c r="B42" s="5" t="s">
        <v>93</v>
      </c>
      <c r="C42" s="5" t="s">
        <v>6</v>
      </c>
      <c r="D42" s="5" t="s">
        <v>6</v>
      </c>
      <c r="E42" s="31">
        <v>50306363</v>
      </c>
      <c r="F42" s="42">
        <v>10</v>
      </c>
      <c r="G42" s="31">
        <v>71189790</v>
      </c>
      <c r="H42" s="31">
        <v>76168568</v>
      </c>
      <c r="I42" s="35">
        <v>37</v>
      </c>
      <c r="J42" s="36">
        <v>472</v>
      </c>
      <c r="K42" s="47">
        <v>41164</v>
      </c>
      <c r="L42" s="59" t="s">
        <v>90</v>
      </c>
    </row>
    <row r="43" spans="1:14" s="2" customFormat="1" ht="28.8" x14ac:dyDescent="0.3">
      <c r="A43" s="53" t="s">
        <v>79</v>
      </c>
      <c r="B43" s="64" t="s">
        <v>33</v>
      </c>
      <c r="C43" s="5" t="s">
        <v>12</v>
      </c>
      <c r="D43" s="5" t="s">
        <v>13</v>
      </c>
      <c r="E43" s="31">
        <v>105559214</v>
      </c>
      <c r="F43" s="42">
        <v>10</v>
      </c>
      <c r="G43" s="31">
        <v>105559214</v>
      </c>
      <c r="H43" s="31">
        <v>138593446</v>
      </c>
      <c r="I43" s="36">
        <v>321</v>
      </c>
      <c r="J43" s="36">
        <v>416</v>
      </c>
      <c r="K43" s="47">
        <v>41618</v>
      </c>
      <c r="L43" s="59" t="s">
        <v>90</v>
      </c>
      <c r="M43" s="24"/>
      <c r="N43" s="24"/>
    </row>
    <row r="44" spans="1:14" s="2" customFormat="1" ht="30.6" customHeight="1" x14ac:dyDescent="0.3">
      <c r="A44" s="53" t="s">
        <v>80</v>
      </c>
      <c r="B44" s="65" t="s">
        <v>50</v>
      </c>
      <c r="C44" s="5" t="s">
        <v>10</v>
      </c>
      <c r="D44" s="5" t="s">
        <v>11</v>
      </c>
      <c r="E44" s="31">
        <v>33000000</v>
      </c>
      <c r="F44" s="42">
        <v>10</v>
      </c>
      <c r="G44" s="31">
        <v>141926589</v>
      </c>
      <c r="H44" s="31">
        <v>180812805</v>
      </c>
      <c r="I44" s="36">
        <v>180</v>
      </c>
      <c r="J44" s="36">
        <v>400</v>
      </c>
      <c r="K44" s="47">
        <v>41653</v>
      </c>
      <c r="L44" s="59" t="s">
        <v>90</v>
      </c>
      <c r="M44" s="24"/>
      <c r="N44" s="24"/>
    </row>
    <row r="45" spans="1:14" s="2" customFormat="1" ht="18" customHeight="1" x14ac:dyDescent="0.3">
      <c r="A45" s="53"/>
      <c r="B45" s="57"/>
      <c r="C45" s="7"/>
      <c r="D45" s="7"/>
      <c r="E45" s="72"/>
      <c r="F45" s="73"/>
      <c r="G45" s="72"/>
      <c r="H45" s="72"/>
      <c r="I45" s="74"/>
      <c r="J45" s="74"/>
      <c r="K45" s="75"/>
      <c r="L45" s="76"/>
      <c r="M45" s="24"/>
      <c r="N45" s="24"/>
    </row>
    <row r="46" spans="1:14" s="24" customFormat="1" ht="15.6" x14ac:dyDescent="0.3">
      <c r="B46" s="23"/>
      <c r="C46" s="23"/>
      <c r="D46" s="23"/>
      <c r="E46" s="66"/>
      <c r="F46" s="23"/>
      <c r="G46" s="66"/>
      <c r="H46" s="66"/>
      <c r="I46" s="67"/>
      <c r="J46" s="67"/>
      <c r="K46" s="23"/>
      <c r="L46" s="23"/>
    </row>
    <row r="47" spans="1:14" s="24" customFormat="1" ht="15.6" x14ac:dyDescent="0.3">
      <c r="B47" s="54" t="s">
        <v>99</v>
      </c>
      <c r="C47" s="55"/>
      <c r="D47" s="55"/>
      <c r="E47" s="55"/>
      <c r="F47" s="55"/>
      <c r="G47" s="55"/>
      <c r="H47" s="55"/>
      <c r="I47" s="55"/>
      <c r="J47" s="55"/>
      <c r="K47" s="55"/>
      <c r="L47" s="56"/>
    </row>
    <row r="48" spans="1:14" s="24" customFormat="1" ht="46.8" x14ac:dyDescent="0.3">
      <c r="B48" s="12" t="s">
        <v>0</v>
      </c>
      <c r="C48" s="12" t="s">
        <v>2</v>
      </c>
      <c r="D48" s="12" t="s">
        <v>3</v>
      </c>
      <c r="E48" s="30" t="s">
        <v>5</v>
      </c>
      <c r="F48" s="30" t="s">
        <v>1</v>
      </c>
      <c r="G48" s="30" t="s">
        <v>7</v>
      </c>
      <c r="H48" s="30" t="s">
        <v>8</v>
      </c>
      <c r="I48" s="30" t="s">
        <v>21</v>
      </c>
      <c r="J48" s="30" t="s">
        <v>22</v>
      </c>
      <c r="K48" s="30" t="s">
        <v>4</v>
      </c>
      <c r="L48" s="30" t="s">
        <v>55</v>
      </c>
    </row>
    <row r="49" spans="1:14" ht="15.6" x14ac:dyDescent="0.3">
      <c r="A49" s="52" t="s">
        <v>62</v>
      </c>
      <c r="B49" s="14" t="s">
        <v>23</v>
      </c>
      <c r="C49" s="5" t="s">
        <v>24</v>
      </c>
      <c r="D49" s="5" t="s">
        <v>25</v>
      </c>
      <c r="E49" s="31">
        <v>41650000</v>
      </c>
      <c r="F49" s="42">
        <v>10</v>
      </c>
      <c r="G49" s="31">
        <v>100695000</v>
      </c>
      <c r="H49" s="31">
        <v>100695000</v>
      </c>
      <c r="I49" s="43">
        <v>117</v>
      </c>
      <c r="J49" s="43">
        <v>120</v>
      </c>
      <c r="K49" s="50">
        <v>40308</v>
      </c>
      <c r="L49" s="50">
        <v>40892</v>
      </c>
      <c r="M49" s="24"/>
      <c r="N49" s="24"/>
    </row>
    <row r="50" spans="1:14" s="24" customFormat="1" ht="15.6" x14ac:dyDescent="0.3">
      <c r="B50" s="23"/>
      <c r="C50" s="23"/>
      <c r="D50" s="23"/>
      <c r="E50" s="66"/>
      <c r="F50" s="23"/>
      <c r="G50" s="66"/>
      <c r="H50" s="66"/>
      <c r="I50" s="67"/>
      <c r="J50" s="67"/>
      <c r="K50" s="23"/>
      <c r="L50" s="23"/>
    </row>
    <row r="51" spans="1:14" s="24" customFormat="1" ht="15.6" x14ac:dyDescent="0.3">
      <c r="B51" s="23"/>
      <c r="C51" s="23"/>
      <c r="D51" s="23"/>
      <c r="E51" s="66"/>
      <c r="F51" s="23"/>
      <c r="G51" s="66"/>
      <c r="H51" s="66"/>
      <c r="I51" s="67"/>
      <c r="J51" s="67"/>
      <c r="K51" s="23"/>
      <c r="L51" s="23"/>
    </row>
    <row r="52" spans="1:14" ht="33.75" customHeight="1" x14ac:dyDescent="0.3">
      <c r="B52" s="79" t="s">
        <v>59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</row>
    <row r="53" spans="1:14" ht="23.25" customHeight="1" x14ac:dyDescent="0.3">
      <c r="B53" s="77" t="s">
        <v>61</v>
      </c>
      <c r="C53" s="78"/>
      <c r="D53" s="78"/>
      <c r="E53" s="78"/>
      <c r="F53" s="4"/>
      <c r="G53" s="4"/>
      <c r="H53" s="4"/>
      <c r="I53" s="4"/>
      <c r="J53" s="4"/>
      <c r="K53" s="4"/>
    </row>
    <row r="54" spans="1:14" ht="23.25" customHeight="1" x14ac:dyDescent="0.3">
      <c r="B54" s="39" t="s">
        <v>100</v>
      </c>
      <c r="F54" s="13"/>
      <c r="G54" s="13"/>
      <c r="H54" s="13"/>
      <c r="I54" s="13"/>
      <c r="J54" s="13"/>
      <c r="K54" s="13"/>
    </row>
    <row r="55" spans="1:14" ht="13.5" customHeight="1" x14ac:dyDescent="0.3">
      <c r="B55" s="11"/>
      <c r="C55" s="13"/>
      <c r="D55" s="13"/>
      <c r="F55" s="62"/>
      <c r="G55" s="62"/>
      <c r="H55" s="62"/>
      <c r="I55" s="62"/>
      <c r="J55" s="62"/>
      <c r="K55" s="62"/>
    </row>
    <row r="56" spans="1:14" x14ac:dyDescent="0.3">
      <c r="F56" s="62"/>
      <c r="G56" s="62"/>
      <c r="H56" s="62"/>
      <c r="I56" s="62"/>
      <c r="J56" s="62"/>
      <c r="K56" s="62"/>
    </row>
  </sheetData>
  <mergeCells count="2">
    <mergeCell ref="B53:E53"/>
    <mergeCell ref="B52:M52"/>
  </mergeCells>
  <hyperlinks>
    <hyperlink ref="B9" r:id="rId1" xr:uid="{00000000-0004-0000-0000-000000000000}"/>
    <hyperlink ref="B49" r:id="rId2" location="page=182" xr:uid="{00000000-0004-0000-0000-000001000000}"/>
    <hyperlink ref="B5" r:id="rId3" location="page=107" display="Newark Farmers Market, LLC" xr:uid="{00000000-0004-0000-0000-000002000000}"/>
    <hyperlink ref="B6" r:id="rId4" location="page=111" display="Wakefern Food Corp. (1)" xr:uid="{00000000-0004-0000-0000-000003000000}"/>
    <hyperlink ref="B7" r:id="rId5" location="page=5" display="https://spruceblob01.blob.core.windows.net/stwpnjeda/pdfs/agendas/120110_agendafull.pdf - page=5" xr:uid="{00000000-0004-0000-0000-000004000000}"/>
    <hyperlink ref="B8" r:id="rId6" location="page=125" display="https://spruceblob01.blob.core.windows.net/stwpnjeda/pdfs/agendas/February2011BoardAgenda.pdf - page=125" xr:uid="{00000000-0004-0000-0000-000005000000}"/>
    <hyperlink ref="B10" r:id="rId7" location="page=56" display="https://spruceblob01.blob.core.windows.net/stwpnjeda/pdfs/agendas/October112011BoardMeetingagenda.pdf - page=56" xr:uid="{00000000-0004-0000-0000-000006000000}"/>
    <hyperlink ref="B12" r:id="rId8" location="page=72" display="https://spruceblob01.blob.core.windows.net/stwpnjeda/pdfs/agendas/05082012pa.pdf - page=72" xr:uid="{00000000-0004-0000-0000-000007000000}"/>
    <hyperlink ref="B13" r:id="rId9" location="page=91" display="https://spruceblob01.blob.core.windows.net/stwpnjeda/pdfs/agendas/06122012agenda.pdf - page=91" xr:uid="{00000000-0004-0000-0000-000008000000}"/>
    <hyperlink ref="B11" r:id="rId10" display="https://spruceblob01.blob.core.windows.net/stwpnjeda/pdfs/agendas/06012012agenda.pdf" xr:uid="{00000000-0004-0000-0000-00000A000000}"/>
    <hyperlink ref="B30" r:id="rId11" location="page=162" display="https://spruceblob01.blob.core.windows.net/stwpnjeda/pdfs/agendas/04102012agenda.pdf - page=162" xr:uid="{00000000-0004-0000-0000-00000B000000}"/>
    <hyperlink ref="B18" r:id="rId12" location="page=96" display="https://spruceblob01.blob.core.windows.net/stwpnjeda/web/pdf/EDA/110911fullagenda.pdf - page=96" xr:uid="{00000000-0004-0000-0000-00000C000000}"/>
    <hyperlink ref="B19" r:id="rId13" location="page=76" display="https://spruceblob01.blob.core.windows.net/stwpnjeda/pdfs/agendas/03152012agenda.pdf - page=76" xr:uid="{00000000-0004-0000-0000-00000D000000}"/>
    <hyperlink ref="B20" r:id="rId14" location="page=100" display="https://spruceblob01.blob.core.windows.net/stwpnjeda/pdfs/agendas/publicagenda01172012.pdf - page=100" xr:uid="{00000000-0004-0000-0000-00000E000000}"/>
    <hyperlink ref="B21" r:id="rId15" location="page=132" display="https://spruceblob01.blob.core.windows.net/stwpnjeda/pdfs/agendas/12132011agenda.pdf - page=132" xr:uid="{00000000-0004-0000-0000-00000F000000}"/>
    <hyperlink ref="B22" r:id="rId16" location="page=93" display="https://spruceblob01.blob.core.windows.net/stwpnjeda/pdfs/agendas/publicagenda01172012.pdf - page=93" xr:uid="{00000000-0004-0000-0000-000010000000}"/>
    <hyperlink ref="B23" r:id="rId17" location="page=94" display="https://spruceblob01.blob.core.windows.net/stwpnjeda/pdfs/agendas/02142012agenda.pdf - page=94" xr:uid="{00000000-0004-0000-0000-000011000000}"/>
    <hyperlink ref="B24" r:id="rId18" location="page=56" display="https://spruceblob01.blob.core.windows.net/stwpnjeda/pdfs/agendas/04092013agenda.pdf - page=56" xr:uid="{00000000-0004-0000-0000-000012000000}"/>
    <hyperlink ref="B25" r:id="rId19" location="page=67" display="https://spruceblob01.blob.core.windows.net/stwpnjeda/pdfs/agendas/04092013agenda.pdf - page=67" xr:uid="{00000000-0004-0000-0000-000013000000}"/>
    <hyperlink ref="B26" r:id="rId20" location="page=84" display="https://spruceblob01.blob.core.windows.net/stwpnjeda/pdfs/agendas/10082013agenda.pdf - page=84" xr:uid="{00000000-0004-0000-0000-000014000000}"/>
    <hyperlink ref="B27" r:id="rId21" location="page=92" display="https://spruceblob01.blob.core.windows.net/stwpnjeda/pdfs/agendas/10082013agenda.pdf - page=92" xr:uid="{00000000-0004-0000-0000-000015000000}"/>
    <hyperlink ref="B31" r:id="rId22" location="page=98" display="https://spruceblob01.blob.core.windows.net/stwpnjeda/pdfs/agendas/10082013agenda.pdf - page=98" xr:uid="{00000000-0004-0000-0000-000016000000}"/>
    <hyperlink ref="B29" r:id="rId23" location="page=224" display="https://spruceblob01.blob.core.windows.net/stwpnjeda/pdfs/agendas/11152013agenda.pdf - page=224" xr:uid="{00000000-0004-0000-0000-000017000000}"/>
    <hyperlink ref="B28" r:id="rId24" location="page=101" display="https://spruceblob01.blob.core.windows.net/stwpnjeda/pdfs/agendas/12102013agenda.pdf - page=101" xr:uid="{00000000-0004-0000-0000-000018000000}"/>
  </hyperlinks>
  <pageMargins left="0.25" right="0.25" top="0.75" bottom="0.5" header="0.3" footer="0.3"/>
  <pageSetup paperSize="5" scale="65" orientation="landscape" r:id="rId25"/>
  <headerFooter>
    <oddHeader xml:space="preserve">&amp;CNEW JERSEY ECONOMIC DEVELOPMENT AUTHROITY
Approved Urban Transit Hub Tax Credit Program Projects 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AB82D425FE394CA027B7FA52D4607B" ma:contentTypeVersion="11" ma:contentTypeDescription="Create a new document." ma:contentTypeScope="" ma:versionID="27fc5bbda63432fb995cd85dacab05b1">
  <xsd:schema xmlns:xsd="http://www.w3.org/2001/XMLSchema" xmlns:xs="http://www.w3.org/2001/XMLSchema" xmlns:p="http://schemas.microsoft.com/office/2006/metadata/properties" xmlns:ns3="0caa2855-a37e-4b64-a4be-43d9c30b2fbc" xmlns:ns4="b02946c1-5b4f-477b-b6b5-06d114568506" targetNamespace="http://schemas.microsoft.com/office/2006/metadata/properties" ma:root="true" ma:fieldsID="5ef7eba8cf2516797c05ac061141eb52" ns3:_="" ns4:_="">
    <xsd:import namespace="0caa2855-a37e-4b64-a4be-43d9c30b2fbc"/>
    <xsd:import namespace="b02946c1-5b4f-477b-b6b5-06d1145685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a2855-a37e-4b64-a4be-43d9c30b2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946c1-5b4f-477b-b6b5-06d1145685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FDD8D-9CD6-4E6C-AC29-3E6F7731DB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F041E-0CC6-4037-9B46-99C461AFC4F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02946c1-5b4f-477b-b6b5-06d114568506"/>
    <ds:schemaRef ds:uri="0caa2855-a37e-4b64-a4be-43d9c30b2fb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4D5DF2-81F5-4A18-9C83-7BC1593F1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a2855-a37e-4b64-a4be-43d9c30b2fbc"/>
    <ds:schemaRef ds:uri="b02946c1-5b4f-477b-b6b5-06d114568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Gold</dc:creator>
  <cp:lastModifiedBy>Janet Halo</cp:lastModifiedBy>
  <cp:lastPrinted>2024-08-14T13:32:14Z</cp:lastPrinted>
  <dcterms:created xsi:type="dcterms:W3CDTF">2012-04-03T14:32:09Z</dcterms:created>
  <dcterms:modified xsi:type="dcterms:W3CDTF">2024-11-07T16:04:24Z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0x010100DFAB82D425FE394CA027B7FA52D4607B</vt:lpwstr>
  </property>
</Properties>
</file>